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<sst xmlns="http://schemas.openxmlformats.org/spreadsheetml/2006/main" count="46" uniqueCount="43">
  <si>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RBC Canadian Index Fund</t>
  </si>
  <si>
    <t>RBF556</t>
  </si>
  <si>
    <t>RBF559</t>
  </si>
  <si>
    <t>MER</t>
  </si>
  <si>
    <t>Allocation</t>
  </si>
  <si>
    <t>Trades</t>
  </si>
  <si>
    <t>Total annual cost</t>
  </si>
  <si>
    <t>Amount</t>
  </si>
  <si>
    <t>RBC U.S. Index Fund</t>
  </si>
  <si>
    <t>RBF557</t>
  </si>
  <si>
    <t>How much do you want to invest?</t>
  </si>
  <si>
    <t>RBC International Index</t>
  </si>
  <si>
    <t>TD Canadian Index Fund – e-Series</t>
  </si>
  <si>
    <t>TD U.S. Index  – e-Series</t>
  </si>
  <si>
    <t>TD International Index  – e-Series</t>
  </si>
  <si>
    <t>TD Canadian Bond Index – e-Series</t>
  </si>
  <si>
    <t>TDB900 </t>
  </si>
  <si>
    <t>TDB902</t>
  </si>
  <si>
    <t>TDB911</t>
  </si>
  <si>
    <t>TDB909</t>
  </si>
  <si>
    <t>TD Canadian Bond Index – I-Series</t>
  </si>
  <si>
    <t>TDB966</t>
  </si>
  <si>
    <t>How much do you pay for each ETF trade?</t>
  </si>
  <si>
    <t>Account</t>
  </si>
  <si>
    <t>Fee</t>
  </si>
  <si>
    <t>TOTAL</t>
  </si>
  <si>
    <t>Ticker</t>
  </si>
  <si>
    <t>ETF or Mutual Fund</t>
  </si>
  <si>
    <t>ETFs or Index Funds?</t>
  </si>
  <si>
    <t>How many trades will you make annually?</t>
  </si>
  <si>
    <t>Single-Fund Option</t>
  </si>
  <si>
    <t xml:space="preserve">Vanguard FTSE Canada All Cap </t>
  </si>
  <si>
    <t>VCN</t>
  </si>
  <si>
    <t>Vanguard US Total Market</t>
  </si>
  <si>
    <t>VUN</t>
  </si>
  <si>
    <t>iShares MSCI EAFE IMI</t>
  </si>
  <si>
    <t>XEF</t>
  </si>
  <si>
    <t>Vanguard Canadian Aggregate Bond</t>
  </si>
  <si>
    <t>VAD</t>
  </si>
  <si>
    <t>Tangerine Balanced Portfolio</t>
  </si>
  <si>
    <t>Global Couch Potato (TD e-Series Funds)</t>
  </si>
  <si>
    <t>Global Couch Potato (ETFs)</t>
  </si>
  <si>
    <t>Global Couch Potato (Index Mutual Funds)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</si>
</sst>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66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ED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6" fontId="39" fillId="33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 locked="0"/>
    </xf>
    <xf numFmtId="9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0" fontId="37" fillId="0" borderId="11" xfId="0" applyNumberFormat="1" applyFont="1" applyBorder="1" applyAlignment="1" applyProtection="1">
      <alignment horizontal="right"/>
      <protection locked="0"/>
    </xf>
    <xf numFmtId="9" fontId="37" fillId="0" borderId="11" xfId="0" applyNumberFormat="1" applyFont="1" applyBorder="1" applyAlignment="1" applyProtection="1">
      <alignment horizontal="right"/>
      <protection locked="0"/>
    </xf>
    <xf numFmtId="0" fontId="37" fillId="0" borderId="11" xfId="0" applyFon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10" fontId="37" fillId="0" borderId="0" xfId="0" applyNumberFormat="1" applyFont="1" applyAlignment="1" applyProtection="1">
      <alignment/>
      <protection locked="0"/>
    </xf>
    <xf numFmtId="165" fontId="37" fillId="0" borderId="0" xfId="0" applyNumberFormat="1" applyFont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0" applyNumberFormat="1" applyFill="1" applyBorder="1" applyAlignment="1" applyProtection="1">
      <alignment/>
      <protection locked="0"/>
    </xf>
    <xf numFmtId="165" fontId="39" fillId="0" borderId="11" xfId="0" applyNumberFormat="1" applyFont="1" applyFill="1" applyBorder="1" applyAlignment="1" applyProtection="1">
      <alignment/>
      <protection locked="0"/>
    </xf>
    <xf numFmtId="165" fontId="3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165" fontId="37" fillId="0" borderId="0" xfId="0" applyNumberFormat="1" applyFont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 locked="0"/>
    </xf>
    <xf numFmtId="165" fontId="37" fillId="0" borderId="11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5" fontId="39" fillId="0" borderId="0" xfId="0" applyNumberFormat="1" applyFont="1" applyFill="1" applyBorder="1" applyAlignment="1" applyProtection="1">
      <alignment/>
      <protection locked="0"/>
    </xf>
    <xf numFmtId="165" fontId="37" fillId="0" borderId="0" xfId="0" applyNumberFormat="1" applyFont="1" applyFill="1" applyBorder="1" applyAlignment="1" applyProtection="1">
      <alignment/>
      <protection locked="0"/>
    </xf>
    <xf numFmtId="0" fontId="21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166" fontId="39" fillId="34" borderId="0" xfId="44" applyNumberFormat="1" applyFont="1" applyFill="1" applyAlignment="1" applyProtection="1">
      <alignment/>
      <protection/>
    </xf>
    <xf numFmtId="166" fontId="39" fillId="34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6" fontId="39" fillId="34" borderId="0" xfId="0" applyNumberFormat="1" applyFont="1" applyFill="1" applyAlignment="1" applyProtection="1">
      <alignment/>
      <protection/>
    </xf>
    <xf numFmtId="166" fontId="37" fillId="34" borderId="0" xfId="0" applyNumberFormat="1" applyFont="1" applyFill="1" applyAlignment="1" applyProtection="1">
      <alignment/>
      <protection/>
    </xf>
    <xf numFmtId="166" fontId="37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10" fontId="0" fillId="34" borderId="0" xfId="0" applyNumberFormat="1" applyFill="1" applyAlignment="1" applyProtection="1">
      <alignment/>
      <protection locked="0"/>
    </xf>
    <xf numFmtId="0" fontId="37" fillId="34" borderId="0" xfId="0" applyFont="1" applyFill="1" applyAlignment="1" applyProtection="1">
      <alignment horizontal="right"/>
      <protection locked="0"/>
    </xf>
    <xf numFmtId="165" fontId="0" fillId="34" borderId="0" xfId="0" applyNumberFormat="1" applyFill="1" applyAlignment="1" applyProtection="1">
      <alignment/>
      <protection locked="0"/>
    </xf>
    <xf numFmtId="0" fontId="37" fillId="34" borderId="0" xfId="0" applyFont="1" applyFill="1" applyAlignment="1" applyProtection="1">
      <alignment/>
      <protection locked="0"/>
    </xf>
    <xf numFmtId="10" fontId="37" fillId="34" borderId="0" xfId="0" applyNumberFormat="1" applyFont="1" applyFill="1" applyAlignment="1" applyProtection="1">
      <alignment horizontal="right"/>
      <protection locked="0"/>
    </xf>
    <xf numFmtId="9" fontId="37" fillId="34" borderId="0" xfId="0" applyNumberFormat="1" applyFont="1" applyFill="1" applyAlignment="1" applyProtection="1">
      <alignment horizontal="right"/>
      <protection locked="0"/>
    </xf>
    <xf numFmtId="165" fontId="37" fillId="34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nadiancouchpotato.com/" TargetMode="External" /><Relationship Id="rId3" Type="http://schemas.openxmlformats.org/officeDocument/2006/relationships/hyperlink" Target="http://canadiancouchpotat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152400</xdr:rowOff>
    </xdr:from>
    <xdr:to>
      <xdr:col>6</xdr:col>
      <xdr:colOff>190500</xdr:colOff>
      <xdr:row>0</xdr:row>
      <xdr:rowOff>1123950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2400"/>
          <a:ext cx="5486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41.57421875" style="5" customWidth="1"/>
    <col min="2" max="2" width="13.57421875" style="5" customWidth="1"/>
    <col min="3" max="4" width="11.28125" style="9" customWidth="1"/>
    <col min="5" max="5" width="12.140625" style="10" bestFit="1" customWidth="1"/>
    <col min="6" max="7" width="9.140625" style="5" customWidth="1"/>
    <col min="8" max="8" width="9.140625" style="11" customWidth="1"/>
    <col min="9" max="16384" width="9.140625" style="5" customWidth="1"/>
  </cols>
  <sheetData>
    <row r="1" spans="1:8" ht="101.25" customHeight="1">
      <c r="A1" s="62"/>
      <c r="B1" s="62"/>
      <c r="C1" s="62"/>
      <c r="D1" s="62"/>
      <c r="E1" s="62"/>
      <c r="F1" s="62"/>
      <c r="G1" s="62"/>
      <c r="H1" s="62"/>
    </row>
    <row r="2" spans="1:8" s="6" customFormat="1" ht="21.75" customHeight="1">
      <c r="A2" s="61" t="s">
        <v>28</v>
      </c>
      <c r="B2" s="61"/>
      <c r="C2" s="61"/>
      <c r="D2" s="61"/>
      <c r="E2" s="61"/>
      <c r="F2" s="61"/>
      <c r="G2" s="61"/>
      <c r="H2" s="61"/>
    </row>
    <row r="3" spans="1:8" s="6" customFormat="1" ht="15" customHeight="1">
      <c r="A3" s="7"/>
      <c r="B3" s="7"/>
      <c r="C3" s="7"/>
      <c r="D3" s="7"/>
      <c r="E3" s="7"/>
      <c r="F3" s="7"/>
      <c r="G3" s="7"/>
      <c r="H3" s="7"/>
    </row>
    <row r="4" spans="1:2" ht="15">
      <c r="A4" s="8" t="s">
        <v>10</v>
      </c>
      <c r="B4" s="4">
        <v>25000</v>
      </c>
    </row>
    <row r="5" spans="1:2" ht="15">
      <c r="A5" s="8" t="s">
        <v>22</v>
      </c>
      <c r="B5" s="3">
        <v>9.95</v>
      </c>
    </row>
    <row r="6" spans="1:2" ht="15">
      <c r="A6" s="8" t="s">
        <v>29</v>
      </c>
      <c r="B6" s="2">
        <v>12</v>
      </c>
    </row>
    <row r="7" spans="1:2" ht="15">
      <c r="A7" s="8"/>
      <c r="B7" s="59"/>
    </row>
    <row r="8" spans="1:8" ht="15">
      <c r="A8" s="50"/>
      <c r="B8" s="50"/>
      <c r="C8" s="51"/>
      <c r="D8" s="51"/>
      <c r="E8" s="52"/>
      <c r="F8" s="50"/>
      <c r="G8" s="53" t="s">
        <v>23</v>
      </c>
      <c r="H8" s="54"/>
    </row>
    <row r="9" spans="1:8" ht="15">
      <c r="A9" s="55" t="s">
        <v>27</v>
      </c>
      <c r="B9" s="55" t="s">
        <v>26</v>
      </c>
      <c r="C9" s="56" t="s">
        <v>4</v>
      </c>
      <c r="D9" s="56" t="s">
        <v>7</v>
      </c>
      <c r="E9" s="57" t="s">
        <v>3</v>
      </c>
      <c r="F9" s="53" t="s">
        <v>5</v>
      </c>
      <c r="G9" s="53" t="s">
        <v>24</v>
      </c>
      <c r="H9" s="58" t="s">
        <v>25</v>
      </c>
    </row>
    <row r="10" spans="1:8" ht="15">
      <c r="A10" s="60" t="s">
        <v>41</v>
      </c>
      <c r="B10" s="12"/>
      <c r="C10" s="13"/>
      <c r="D10" s="13"/>
      <c r="E10" s="14"/>
      <c r="F10" s="15"/>
      <c r="G10" s="15"/>
      <c r="H10" s="16"/>
    </row>
    <row r="11" spans="1:5" ht="15.75">
      <c r="A11" s="17" t="s">
        <v>31</v>
      </c>
      <c r="B11" s="17" t="s">
        <v>32</v>
      </c>
      <c r="C11" s="9">
        <v>0.2</v>
      </c>
      <c r="D11" s="11">
        <f>$B$4*C11</f>
        <v>5000</v>
      </c>
      <c r="E11" s="10">
        <v>0.0013</v>
      </c>
    </row>
    <row r="12" spans="1:5" ht="15.75">
      <c r="A12" s="17" t="s">
        <v>33</v>
      </c>
      <c r="B12" s="17" t="s">
        <v>34</v>
      </c>
      <c r="C12" s="9">
        <v>0.2</v>
      </c>
      <c r="D12" s="11">
        <f>$B$4*C12</f>
        <v>5000</v>
      </c>
      <c r="E12" s="10">
        <v>0.0017</v>
      </c>
    </row>
    <row r="13" spans="1:5" ht="15.75">
      <c r="A13" s="17" t="s">
        <v>35</v>
      </c>
      <c r="B13" s="17" t="s">
        <v>36</v>
      </c>
      <c r="C13" s="9">
        <v>0.2</v>
      </c>
      <c r="D13" s="11">
        <f>$B$4*C13</f>
        <v>5000</v>
      </c>
      <c r="E13" s="10">
        <v>0.0022</v>
      </c>
    </row>
    <row r="14" spans="1:5" ht="15.75">
      <c r="A14" s="17" t="s">
        <v>37</v>
      </c>
      <c r="B14" s="17" t="s">
        <v>38</v>
      </c>
      <c r="C14" s="9">
        <v>0.4</v>
      </c>
      <c r="D14" s="11">
        <f>$B$4*C14</f>
        <v>10000</v>
      </c>
      <c r="E14" s="10">
        <v>0.0023</v>
      </c>
    </row>
    <row r="15" ht="15">
      <c r="E15" s="18">
        <f>SUMPRODUCT(C11:C14,E11:E14)</f>
        <v>0.00196</v>
      </c>
    </row>
    <row r="16" spans="1:8" s="41" customFormat="1" ht="15.75">
      <c r="A16" s="36" t="s">
        <v>6</v>
      </c>
      <c r="B16" s="37"/>
      <c r="C16" s="38"/>
      <c r="D16" s="38"/>
      <c r="E16" s="39">
        <f>$B$4*E15</f>
        <v>49</v>
      </c>
      <c r="F16" s="40">
        <f>B6*B5</f>
        <v>119.39999999999999</v>
      </c>
      <c r="G16" s="1">
        <v>100</v>
      </c>
      <c r="H16" s="48">
        <f>SUM(E16:G16)</f>
        <v>268.4</v>
      </c>
    </row>
    <row r="17" ht="15">
      <c r="H17" s="19"/>
    </row>
    <row r="18" spans="1:8" s="24" customFormat="1" ht="15">
      <c r="A18" s="60" t="s">
        <v>40</v>
      </c>
      <c r="B18" s="20"/>
      <c r="C18" s="21"/>
      <c r="D18" s="21"/>
      <c r="E18" s="22"/>
      <c r="F18" s="20"/>
      <c r="G18" s="20"/>
      <c r="H18" s="23"/>
    </row>
    <row r="19" spans="1:8" s="24" customFormat="1" ht="15.75">
      <c r="A19" s="17" t="s">
        <v>12</v>
      </c>
      <c r="B19" s="17" t="s">
        <v>16</v>
      </c>
      <c r="C19" s="9">
        <v>0.2</v>
      </c>
      <c r="D19" s="11">
        <f>$B$4*C19</f>
        <v>5000</v>
      </c>
      <c r="E19" s="10">
        <v>0.0033</v>
      </c>
      <c r="F19" s="5"/>
      <c r="G19" s="5"/>
      <c r="H19" s="19"/>
    </row>
    <row r="20" spans="1:8" s="24" customFormat="1" ht="15.75">
      <c r="A20" s="17" t="s">
        <v>13</v>
      </c>
      <c r="B20" s="17" t="s">
        <v>17</v>
      </c>
      <c r="C20" s="9">
        <v>0.2</v>
      </c>
      <c r="D20" s="11">
        <f>$B$4*C20</f>
        <v>5000</v>
      </c>
      <c r="E20" s="10">
        <v>0.0035</v>
      </c>
      <c r="F20" s="5"/>
      <c r="G20" s="5"/>
      <c r="H20" s="19"/>
    </row>
    <row r="21" spans="1:8" s="24" customFormat="1" ht="15.75">
      <c r="A21" s="17" t="s">
        <v>14</v>
      </c>
      <c r="B21" s="17" t="s">
        <v>18</v>
      </c>
      <c r="C21" s="9">
        <v>0.2</v>
      </c>
      <c r="D21" s="11">
        <f>$B$4*C21</f>
        <v>5000</v>
      </c>
      <c r="E21" s="10">
        <v>0.005</v>
      </c>
      <c r="F21" s="5"/>
      <c r="G21" s="5"/>
      <c r="H21" s="19"/>
    </row>
    <row r="22" spans="1:8" s="24" customFormat="1" ht="15.75">
      <c r="A22" s="17" t="s">
        <v>15</v>
      </c>
      <c r="B22" s="17" t="s">
        <v>19</v>
      </c>
      <c r="C22" s="9">
        <v>0.4</v>
      </c>
      <c r="D22" s="11">
        <f>$B$4*C22</f>
        <v>10000</v>
      </c>
      <c r="E22" s="10">
        <v>0.0051</v>
      </c>
      <c r="F22" s="5"/>
      <c r="G22" s="5"/>
      <c r="H22" s="19"/>
    </row>
    <row r="23" spans="1:8" s="24" customFormat="1" ht="15">
      <c r="A23" s="5"/>
      <c r="B23" s="5"/>
      <c r="C23" s="9"/>
      <c r="D23" s="9"/>
      <c r="E23" s="18">
        <f>SUMPRODUCT(C19:C22,E19:E22)</f>
        <v>0.0044</v>
      </c>
      <c r="F23" s="5"/>
      <c r="G23" s="5"/>
      <c r="H23" s="19"/>
    </row>
    <row r="24" spans="1:8" s="45" customFormat="1" ht="15.75">
      <c r="A24" s="42" t="s">
        <v>6</v>
      </c>
      <c r="B24" s="43"/>
      <c r="C24" s="44"/>
      <c r="D24" s="44"/>
      <c r="E24" s="39">
        <f>$B$4*E23</f>
        <v>110</v>
      </c>
      <c r="F24" s="47">
        <v>0</v>
      </c>
      <c r="G24" s="1">
        <v>100</v>
      </c>
      <c r="H24" s="49">
        <f>E24+G24</f>
        <v>210</v>
      </c>
    </row>
    <row r="25" spans="1:8" ht="15">
      <c r="A25" s="25"/>
      <c r="B25" s="25"/>
      <c r="C25" s="26"/>
      <c r="D25" s="26"/>
      <c r="E25" s="27"/>
      <c r="F25" s="25"/>
      <c r="G25" s="25"/>
      <c r="H25" s="28"/>
    </row>
    <row r="26" spans="1:8" ht="15">
      <c r="A26" s="60" t="s">
        <v>42</v>
      </c>
      <c r="B26" s="12"/>
      <c r="C26" s="29"/>
      <c r="D26" s="29"/>
      <c r="E26" s="30"/>
      <c r="F26" s="12"/>
      <c r="G26" s="12"/>
      <c r="H26" s="31"/>
    </row>
    <row r="27" spans="1:8" ht="15.75">
      <c r="A27" s="17" t="s">
        <v>0</v>
      </c>
      <c r="B27" s="17" t="s">
        <v>1</v>
      </c>
      <c r="C27" s="9">
        <v>0.2</v>
      </c>
      <c r="D27" s="11">
        <f>$B$4*C27</f>
        <v>5000</v>
      </c>
      <c r="E27" s="10">
        <v>0.0071</v>
      </c>
      <c r="H27" s="19"/>
    </row>
    <row r="28" spans="1:8" ht="15.75">
      <c r="A28" s="17" t="s">
        <v>8</v>
      </c>
      <c r="B28" s="17" t="s">
        <v>9</v>
      </c>
      <c r="C28" s="9">
        <v>0.2</v>
      </c>
      <c r="D28" s="11">
        <f>$B$4*C28</f>
        <v>5000</v>
      </c>
      <c r="E28" s="10">
        <v>0.0072</v>
      </c>
      <c r="H28" s="19"/>
    </row>
    <row r="29" spans="1:8" ht="15.75">
      <c r="A29" s="17" t="s">
        <v>11</v>
      </c>
      <c r="B29" s="17" t="s">
        <v>2</v>
      </c>
      <c r="C29" s="9">
        <v>0.2</v>
      </c>
      <c r="D29" s="11">
        <f>$B$4*C29</f>
        <v>5000</v>
      </c>
      <c r="E29" s="10">
        <v>0.0068</v>
      </c>
      <c r="H29" s="19"/>
    </row>
    <row r="30" spans="1:8" ht="15.75">
      <c r="A30" s="17" t="s">
        <v>20</v>
      </c>
      <c r="B30" s="17" t="s">
        <v>21</v>
      </c>
      <c r="C30" s="9">
        <v>0.4</v>
      </c>
      <c r="D30" s="11">
        <f>$B$4*C30</f>
        <v>10000</v>
      </c>
      <c r="E30" s="10">
        <v>0.0083</v>
      </c>
      <c r="H30" s="19"/>
    </row>
    <row r="31" spans="5:8" ht="15">
      <c r="E31" s="18">
        <f>SUMPRODUCT(C27:C30,E27:E30)</f>
        <v>0.007540000000000001</v>
      </c>
      <c r="H31" s="19"/>
    </row>
    <row r="32" spans="1:8" s="46" customFormat="1" ht="15.75">
      <c r="A32" s="42" t="s">
        <v>6</v>
      </c>
      <c r="B32" s="43"/>
      <c r="C32" s="44"/>
      <c r="D32" s="44"/>
      <c r="E32" s="39">
        <f>$B$4*E31</f>
        <v>188.50000000000003</v>
      </c>
      <c r="F32" s="47">
        <v>0</v>
      </c>
      <c r="G32" s="1">
        <v>100</v>
      </c>
      <c r="H32" s="49">
        <f>E32+G32</f>
        <v>288.5</v>
      </c>
    </row>
    <row r="33" spans="1:8" s="24" customFormat="1" ht="15.75">
      <c r="A33" s="32"/>
      <c r="C33" s="33"/>
      <c r="D33" s="33"/>
      <c r="E33" s="34"/>
      <c r="H33" s="35"/>
    </row>
    <row r="34" spans="1:8" ht="15">
      <c r="A34" s="60" t="s">
        <v>30</v>
      </c>
      <c r="B34" s="12"/>
      <c r="C34" s="29"/>
      <c r="D34" s="29"/>
      <c r="E34" s="30"/>
      <c r="F34" s="12"/>
      <c r="G34" s="12"/>
      <c r="H34" s="31"/>
    </row>
    <row r="35" spans="1:8" ht="15.75">
      <c r="A35" s="17" t="s">
        <v>39</v>
      </c>
      <c r="C35" s="9">
        <v>1</v>
      </c>
      <c r="D35" s="11">
        <f>B4</f>
        <v>25000</v>
      </c>
      <c r="E35" s="10">
        <v>0.0107</v>
      </c>
      <c r="H35" s="19"/>
    </row>
    <row r="36" spans="5:8" ht="15">
      <c r="E36" s="18">
        <f>E35</f>
        <v>0.0107</v>
      </c>
      <c r="H36" s="19"/>
    </row>
    <row r="37" spans="1:8" s="41" customFormat="1" ht="15.75">
      <c r="A37" s="36" t="s">
        <v>6</v>
      </c>
      <c r="B37" s="37"/>
      <c r="C37" s="38"/>
      <c r="D37" s="38"/>
      <c r="E37" s="40">
        <f>B4*E36</f>
        <v>267.5</v>
      </c>
      <c r="F37" s="47">
        <v>0</v>
      </c>
      <c r="G37" s="47">
        <v>0</v>
      </c>
      <c r="H37" s="48">
        <f>E37</f>
        <v>267.5</v>
      </c>
    </row>
  </sheetData>
  <sheetProtection selectLockedCells="1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2"/>
  <ignoredErrors>
    <ignoredError sqref="D12:D14 E15:H15 D19:D35 E17:H23 F16 H16 E25:H31 H24 E33:H36 H32 E37 G37:H37 D1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Bortolotti</dc:creator>
  <cp:keywords/>
  <dc:description/>
  <cp:lastModifiedBy>Bortolotti</cp:lastModifiedBy>
  <dcterms:created xsi:type="dcterms:W3CDTF">2009-09-15T20:43:23Z</dcterms:created>
  <dcterms:modified xsi:type="dcterms:W3CDTF">2014-05-06T19:50:58Z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